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filterPrivacy="1" defaultThemeVersion="124226"/>
  <bookViews>
    <workbookView xWindow="240" yWindow="105" windowWidth="14805" windowHeight="8010"/>
  </bookViews>
  <sheets>
    <sheet name="Plano" sheetId="6" r:id="rId1"/>
    <sheet name="Barbearias" sheetId="1" r:id="rId2"/>
    <sheet name="Store" sheetId="4" r:id="rId3"/>
    <sheet name="Arcades" sheetId="3" r:id="rId4"/>
    <sheet name="Esculturas" sheetId="2" r:id="rId5"/>
    <sheet name="Heróis" sheetId="5" r:id="rId6"/>
    <sheet name="Impressão de quadros" sheetId="7" r:id="rId7"/>
  </sheets>
  <calcPr calcId="125725"/>
</workbook>
</file>

<file path=xl/calcChain.xml><?xml version="1.0" encoding="utf-8"?>
<calcChain xmlns="http://schemas.openxmlformats.org/spreadsheetml/2006/main">
  <c r="B25" i="6"/>
  <c r="B24"/>
  <c r="B19"/>
  <c r="C114" i="4" l="1"/>
  <c r="C264" i="5" l="1"/>
  <c r="C225"/>
  <c r="C186"/>
  <c r="C146"/>
  <c r="C108"/>
  <c r="C68"/>
  <c r="C38"/>
  <c r="C3"/>
  <c r="C69" i="4"/>
  <c r="C38"/>
  <c r="C8"/>
  <c r="C117" i="2" l="1"/>
  <c r="C90"/>
  <c r="C61"/>
  <c r="C31"/>
  <c r="C3"/>
  <c r="C363" i="1"/>
  <c r="C342"/>
  <c r="C314"/>
  <c r="C290"/>
  <c r="C265"/>
  <c r="C234"/>
  <c r="C204"/>
  <c r="C167"/>
  <c r="C138"/>
  <c r="C110"/>
  <c r="C90"/>
  <c r="C68"/>
  <c r="C49"/>
  <c r="C29"/>
  <c r="C10"/>
</calcChain>
</file>

<file path=xl/sharedStrings.xml><?xml version="1.0" encoding="utf-8"?>
<sst xmlns="http://schemas.openxmlformats.org/spreadsheetml/2006/main" count="200" uniqueCount="119">
  <si>
    <t>óculos</t>
  </si>
  <si>
    <t>relógios</t>
  </si>
  <si>
    <t>mochilas</t>
  </si>
  <si>
    <t>itens exclusivos</t>
  </si>
  <si>
    <t xml:space="preserve">decalques </t>
  </si>
  <si>
    <t>estrutura madeira</t>
  </si>
  <si>
    <t>pintura</t>
  </si>
  <si>
    <t xml:space="preserve">jogos steam offline mesma tela </t>
  </si>
  <si>
    <t>dois ou três players setup</t>
  </si>
  <si>
    <t>joysticks</t>
  </si>
  <si>
    <t>stinger</t>
  </si>
  <si>
    <t>http://www.johnnyshades.com/collections/executive-collection/products/polarized-wraparound-mens-aluminum-sunglasses-stinger?variant=18843867139</t>
  </si>
  <si>
    <t>sportiva</t>
  </si>
  <si>
    <t>http://www.johnnyshades.com/collections/executive-collection/products/mens-tac-polarized-aluminum-aviator-sunglasses-sportiva?variant=14909049731</t>
  </si>
  <si>
    <t>riddick</t>
  </si>
  <si>
    <t>http://www.johnnyshades.com/collections/active-collection/products/extreme-sport-wraparound-mens-sunglasses-riddick</t>
  </si>
  <si>
    <t>Halo</t>
  </si>
  <si>
    <t>http://www.johnnyshades.com/collections/active-collection/products/johnny-shades-exotic-sport-sunglasses-halo?variant=18307639875</t>
  </si>
  <si>
    <t>Spades</t>
  </si>
  <si>
    <t>http://www.johnnyshades.com/collections/active-collection/products/mens-hardcore-sport-wraparound-sunglasses-spades?variant=31560083598</t>
  </si>
  <si>
    <t>Podium</t>
  </si>
  <si>
    <t>http://www.johnnyshades.com/collections/active-collection/products/mens-hd-driving-sunglasses-podium?variant=16268135171</t>
  </si>
  <si>
    <t>carteiras</t>
  </si>
  <si>
    <t>GUANQIN steel</t>
  </si>
  <si>
    <t>https://www.aliexpress.com/item/Violin-watch-quartz-watch-steel-belt-mens-watch-luminous-waterproof-watch-timep-multifunctional-fashion-watch-male/32670293023.html?spm=2114.01010108.3.260.xYxbBJ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d95e29-b724-4dbf-b426-e4e63db17844</t>
  </si>
  <si>
    <t>MEGIR Military</t>
  </si>
  <si>
    <t>https://www.aliexpress.com/item/MEGIR-Chronograph-Casual-Watch-Men-Luxury-Brand-Quartz-Military-Sport-Watch-Genuine-Leather-Men-s-Wristwatch/32617052871.html?spm=2114.01010108.3.240.xYxbBJ&amp;ws_ab_test=searchweb0_0,searchweb201602_4_10065_10068_10000009_10084_10083_10080_10082_10081_10060_10062_10056_10055_504_10054_10059_10099_10078_502_10079_10000012_10103_10073_10102_10000015_10096_10052_10053_10050_10107_10051_10106-10052,searchweb201603_2,afswitch_5,single_sort_0_default&amp;btsid=0ed95e29-b724-4dbf-b426-e4e63db17844</t>
  </si>
  <si>
    <t>Marrant</t>
  </si>
  <si>
    <t>https://www.aliexpress.com/item/Men-Casual-Genuine-Cowhide-Leather-Wallet-Vintage-Design-Small-Coin-Purse-Male-Short-Slim-Zipper-Bifold/32759770714.html?spm=2114.01010108.3.29.CL9N0k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8d1a5484-dbc1-4893-a0d0-6d09de6fff0a</t>
  </si>
  <si>
    <t>Slymaoyi</t>
  </si>
  <si>
    <t>https://www.aliexpress.com/item/Genuine-Leather-Man-Wallet-Male-Top-Quality-Purse-Multifunction-Men-Wallets-100-Cowhide-Famous-Brand-Short/32677131007.html?spm=2114.01010108.3.83.Sx5Hqe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ab58e76c-136b-46a0-8afe-49eacd4fb87a</t>
  </si>
  <si>
    <t>COWATHER</t>
  </si>
  <si>
    <t>https://www.aliexpress.com/item/100-top-quality-cow-genuine-leather-men-wallets-luxury-dollar-price-short-style-male-purse-carteira/32445871059.html?spm=2114.01010108.3.227.CL9N0k&amp;ws_ab_test=searchweb0_0,searchweb201602_4_10065_10068_10000009_10084_10083_10080_10082_10081_10060_10062_10056_10055_504_10054_10059_10099_10078_502_10079_10000012_10103_10073_10102_10000015_10096_10052_10053_10050_10107_10051_10106-10051,searchweb201603_2,afswitch_5,single_sort_0_default&amp;btsid=8d1a5484-dbc1-4893-a0d0-6d09de6fff0a</t>
  </si>
  <si>
    <t>ROCKCOW</t>
  </si>
  <si>
    <t>https://www.aliexpress.com/item/ROCKCOW-Super-Large-Genuine-Travel-Bag-Italian-Leather-Weekender-Duffle-Bag-DZ07/32415515184.html?spm=2114.01010108.3.79.pASFUp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b2f1927b-d456-4da9-8f99-99add0ddfd78</t>
  </si>
  <si>
    <t>WIN WIN</t>
  </si>
  <si>
    <t>https://www.aliexpress.com/item/Super-big-capacity-leather-travel-bag-Super-durable-leather-luggage-bag-men-leather-shoulder-bag-leather/32485877038.html?spm=2114.01010108.3.99.VmITnh&amp;s=p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111ef4-3381-412b-9670-db6b665e3b39</t>
  </si>
  <si>
    <t>https://www.aliexpress.com/item/Men-s-Crazy-horse-leather-travel-duffle-24-inch-Brown-genuine-leather-travel-bag-Big-vintage/32741286380.html?spm=2114.01010108.3.277.VmITnh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111ef4-3381-412b-9670-db6b665e3b39</t>
  </si>
  <si>
    <t>TH Fashion eBag</t>
  </si>
  <si>
    <t>https://www.aliexpress.com/item/Fashion-Men-Genuine-leather-Travel-Bags-Men-Luggage-Bag-real/32723048108.html?spm=2114.01010108.6.1.VmITnh&amp;s=p</t>
  </si>
  <si>
    <t>R$</t>
  </si>
  <si>
    <t>US$</t>
  </si>
  <si>
    <t>(depois do cliente cortar o cabelo, oferecer para ele ver como fica)</t>
  </si>
  <si>
    <t>(produtos exclusivos)</t>
  </si>
  <si>
    <t xml:space="preserve"> </t>
  </si>
  <si>
    <t>https://www.amazon.com/Design-Toscano-Penhurst-Dragon-Clock/dp/B0050EM06S?psc=1&amp;SubscriptionId=AKIAIKBZ7IH7LXTW3ARA&amp;&amp;linkCode=xm2&amp;camp=2025&amp;creative=165953&amp;creativeASIN=B0050EM06S&amp;tag=wwwbookcompar-20&amp;ascsubtag=5873c047b677060fe4aa6e28</t>
  </si>
  <si>
    <t>dragon clock</t>
  </si>
  <si>
    <t>dragon light</t>
  </si>
  <si>
    <t>table lamp</t>
  </si>
  <si>
    <t>https://www.amazon.com/Gothic-Guardians-Light-Medieval-Dragons/dp/B00K2B5K7U/ref=pd_sim_201_2?_encoding=UTF8&amp;psc=1&amp;refRID=C8JCZC1YA39P1W5HHVK3</t>
  </si>
  <si>
    <t>wall plaque</t>
  </si>
  <si>
    <t>https://www.amazon.com/Gifts-Decor-Medieval-Dragons-Plaque/dp/B008YQ4VQQ/ref=pd_sim_60_2?_encoding=UTF8&amp;psc=1&amp;refRID=9VDZ5XYM06GJHAMKM7K3</t>
  </si>
  <si>
    <t>clock dragonstar</t>
  </si>
  <si>
    <t>(requer fazer os quadros)</t>
  </si>
  <si>
    <t>https://bteeful.com/collections/5-pieces-modern-wall-art-canvas/products/hd-printed-eagles-motorcycle-painting-canvas-print-room-decor-print-poster-picture-canvas-free-shipping-ny-2922</t>
  </si>
  <si>
    <t>quadros</t>
  </si>
  <si>
    <t>poster MF - star wars</t>
  </si>
  <si>
    <t>https://bteeful.com/products/hd-printed-millennium-falcon-4-pieces-canvas-a</t>
  </si>
  <si>
    <t xml:space="preserve">poster spider </t>
  </si>
  <si>
    <t>https://bteeful.com/collections/5-pieces-modern-wall-art-canvas/products/home-decor-printed-movie-spider-man-group-painting-room-decor-print-poster-picture-canvas-free-shipping-y002</t>
  </si>
  <si>
    <t>Warcraft 316L Ring</t>
  </si>
  <si>
    <t>http://inspiringwave.com/products/warcraft-316l-ring?variant=27399555913</t>
  </si>
  <si>
    <t>http://www.sideshowtoy.com/collectibles/marvel-mark-xlv-hot-toys-902424/</t>
  </si>
  <si>
    <t>Wolverine – Brown Costume</t>
  </si>
  <si>
    <t>Elder Predator</t>
  </si>
  <si>
    <t>Iron man Mark XLV</t>
  </si>
  <si>
    <t>Skeletor</t>
  </si>
  <si>
    <t>Batman Arkham</t>
  </si>
  <si>
    <t>http://www.sideshowtoy.com/collectibles/dc-comics-batman-arkham-asylum-sideshow-collectibles-300289/</t>
  </si>
  <si>
    <t>He-Man</t>
  </si>
  <si>
    <t>http://www.sideshowtoy.com/collectibles/masters-of-the-universe-heman-sideshow-collectibles-200459/</t>
  </si>
  <si>
    <t>Joker</t>
  </si>
  <si>
    <t>http://www.sideshowtoy.com/collectibles/dc-comics-the-joker-the-dark-knight-sideshow-collectibles-3002511/</t>
  </si>
  <si>
    <t>Armored Batman</t>
  </si>
  <si>
    <t>http://www.sideshowtoy.com/collectibles/dc-comics-armored-batman-sideshow-collectibles-3004011/</t>
  </si>
  <si>
    <t>Locais</t>
  </si>
  <si>
    <t>Estratégia</t>
  </si>
  <si>
    <t>Óculos</t>
  </si>
  <si>
    <t>Lucro</t>
  </si>
  <si>
    <t>Relógios</t>
  </si>
  <si>
    <t xml:space="preserve">Barbearias </t>
  </si>
  <si>
    <t>Comprar/vender itens selecionados e exclusivos de internet</t>
  </si>
  <si>
    <t>Barbearias (top)</t>
  </si>
  <si>
    <t>Preços</t>
  </si>
  <si>
    <t>108 - 209</t>
  </si>
  <si>
    <t>Local onde não se tem saturação de ítens / aproveitar que cliente recém cortou cabelo e mostrar como fica com um óculos novo (escolhe um para testar)</t>
  </si>
  <si>
    <t>135 - 211</t>
  </si>
  <si>
    <t>Extras, mostrar enquanto o cliente se vê com um óculos novo</t>
  </si>
  <si>
    <t>Carteiras</t>
  </si>
  <si>
    <t>74 - 96</t>
  </si>
  <si>
    <t>Produtos exclusivos</t>
  </si>
  <si>
    <t>Mochilas</t>
  </si>
  <si>
    <t>638 - 798</t>
  </si>
  <si>
    <t>Pôster (5)</t>
  </si>
  <si>
    <t>Lojas gamer / info</t>
  </si>
  <si>
    <t>230 - 410</t>
  </si>
  <si>
    <t>Chamar atenção dos clientes / vendas</t>
  </si>
  <si>
    <t>Produtos diferenciados da competição</t>
  </si>
  <si>
    <t>Arcade</t>
  </si>
  <si>
    <t>Esculturas</t>
  </si>
  <si>
    <t>Lojas, Barbearias</t>
  </si>
  <si>
    <t>100-200</t>
  </si>
  <si>
    <t>Objetos</t>
  </si>
  <si>
    <t>Chamar atenção dos clientes com exposição</t>
  </si>
  <si>
    <t>Itens exclusivos</t>
  </si>
  <si>
    <t>StormTrooper</t>
  </si>
  <si>
    <t>http://wallpapercraft.net/wow-wallpapers/</t>
  </si>
  <si>
    <t>R$ 500 por máquina / mês</t>
  </si>
  <si>
    <t>Shoppings, casa de aniversários, restaurantes, ....</t>
  </si>
  <si>
    <t>Custos</t>
  </si>
  <si>
    <t>http://www.magazineluiza.com.br/smart-tv-led-43-lg-full-hd-43lh5700-conversor-digital-wi-fi-2-hdmi-1-usb/p/1933843/et/elit/</t>
  </si>
  <si>
    <t>http://produto.mercadolivre.com.br/MLB-823016110-controle-arcade-fliperama-pcps3-usb-_JM</t>
  </si>
  <si>
    <t>Joysticks (3)</t>
  </si>
  <si>
    <t>Tela 43 (1)</t>
  </si>
  <si>
    <t>mouse, key</t>
  </si>
  <si>
    <t>madeira / cortes / ajustes</t>
  </si>
  <si>
    <t>impressos</t>
  </si>
  <si>
    <t>pc</t>
  </si>
  <si>
    <t>http://classeainfo.com.br/produto/%2A%2AGRANDE-OPORTUNIDADE%2A%2A------PC-GAMER-AMD-QUAD-CORE-FM2%252b-A8-7600-%2C-8GB-DDR3-1600-HYPER%2C-SSD-120GB%2C-500W-REAL%2C-LICEN%C7A-WINDOWS-8.1-PRO%2C-DUAL-GRAPHICS-RADEON-R7-2GB-DDR3-128BITS%2C-.html</t>
  </si>
</sst>
</file>

<file path=xl/styles.xml><?xml version="1.0" encoding="utf-8"?>
<styleSheet xmlns="http://schemas.openxmlformats.org/spreadsheetml/2006/main">
  <fonts count="13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24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theme="0"/>
      <name val="Calibri"/>
      <family val="2"/>
      <scheme val="minor"/>
    </font>
    <font>
      <i/>
      <sz val="11"/>
      <name val="Calibri"/>
      <family val="2"/>
      <scheme val="minor"/>
    </font>
    <font>
      <u/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i/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9C0006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7CE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0" fontId="4" fillId="0" borderId="0" applyNumberFormat="0" applyFill="0" applyBorder="0" applyAlignment="0" applyProtection="0"/>
    <xf numFmtId="0" fontId="12" fillId="6" borderId="0" applyNumberFormat="0" applyBorder="0" applyAlignment="0" applyProtection="0"/>
  </cellStyleXfs>
  <cellXfs count="28">
    <xf numFmtId="0" fontId="0" fillId="0" borderId="0" xfId="0"/>
    <xf numFmtId="0" fontId="0" fillId="2" borderId="0" xfId="0" applyFill="1"/>
    <xf numFmtId="0" fontId="2" fillId="2" borderId="0" xfId="0" applyFont="1" applyFill="1"/>
    <xf numFmtId="0" fontId="1" fillId="2" borderId="0" xfId="0" applyFont="1" applyFill="1"/>
    <xf numFmtId="0" fontId="1" fillId="2" borderId="0" xfId="0" applyFont="1" applyFill="1" applyAlignment="1">
      <alignment horizontal="center"/>
    </xf>
    <xf numFmtId="0" fontId="5" fillId="2" borderId="0" xfId="0" applyFont="1" applyFill="1"/>
    <xf numFmtId="0" fontId="3" fillId="3" borderId="0" xfId="0" applyFont="1" applyFill="1"/>
    <xf numFmtId="0" fontId="3" fillId="3" borderId="0" xfId="0" applyFont="1" applyFill="1" applyAlignment="1">
      <alignment horizontal="center"/>
    </xf>
    <xf numFmtId="0" fontId="2" fillId="3" borderId="0" xfId="0" applyFont="1" applyFill="1"/>
    <xf numFmtId="0" fontId="7" fillId="2" borderId="0" xfId="1" applyFont="1" applyFill="1"/>
    <xf numFmtId="0" fontId="8" fillId="2" borderId="0" xfId="1" applyFont="1" applyFill="1"/>
    <xf numFmtId="0" fontId="2" fillId="4" borderId="0" xfId="0" applyFont="1" applyFill="1"/>
    <xf numFmtId="0" fontId="9" fillId="4" borderId="0" xfId="0" applyFont="1" applyFill="1"/>
    <xf numFmtId="0" fontId="2" fillId="4" borderId="0" xfId="0" applyFont="1" applyFill="1" applyAlignment="1">
      <alignment horizontal="center"/>
    </xf>
    <xf numFmtId="0" fontId="10" fillId="4" borderId="0" xfId="0" applyFont="1" applyFill="1"/>
    <xf numFmtId="0" fontId="6" fillId="4" borderId="0" xfId="0" applyFont="1" applyFill="1"/>
    <xf numFmtId="0" fontId="4" fillId="2" borderId="0" xfId="1" applyFill="1"/>
    <xf numFmtId="0" fontId="5" fillId="2" borderId="0" xfId="0" applyFont="1" applyFill="1" applyAlignment="1">
      <alignment horizontal="center"/>
    </xf>
    <xf numFmtId="0" fontId="0" fillId="5" borderId="0" xfId="0" applyFill="1"/>
    <xf numFmtId="0" fontId="0" fillId="5" borderId="0" xfId="0" applyFill="1" applyAlignment="1">
      <alignment horizontal="left"/>
    </xf>
    <xf numFmtId="9" fontId="0" fillId="5" borderId="0" xfId="0" applyNumberFormat="1" applyFill="1" applyAlignment="1">
      <alignment horizontal="left"/>
    </xf>
    <xf numFmtId="0" fontId="0" fillId="3" borderId="0" xfId="0" applyFill="1"/>
    <xf numFmtId="0" fontId="0" fillId="3" borderId="0" xfId="0" applyFill="1" applyAlignment="1">
      <alignment horizontal="left"/>
    </xf>
    <xf numFmtId="0" fontId="4" fillId="4" borderId="0" xfId="1" applyFill="1"/>
    <xf numFmtId="0" fontId="11" fillId="4" borderId="0" xfId="0" applyFont="1" applyFill="1"/>
    <xf numFmtId="0" fontId="11" fillId="4" borderId="0" xfId="0" applyFont="1" applyFill="1" applyAlignment="1">
      <alignment horizontal="left"/>
    </xf>
    <xf numFmtId="0" fontId="0" fillId="4" borderId="0" xfId="0" applyFill="1"/>
    <xf numFmtId="0" fontId="12" fillId="6" borderId="0" xfId="2"/>
  </cellXfs>
  <cellStyles count="3">
    <cellStyle name="Bad" xfId="2" builtinId="2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10</xdr:row>
      <xdr:rowOff>144780</xdr:rowOff>
    </xdr:from>
    <xdr:to>
      <xdr:col>7</xdr:col>
      <xdr:colOff>31700</xdr:colOff>
      <xdr:row>25</xdr:row>
      <xdr:rowOff>114300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34340" y="1821180"/>
          <a:ext cx="5190440" cy="2712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251460</xdr:colOff>
      <xdr:row>30</xdr:row>
      <xdr:rowOff>68580</xdr:rowOff>
    </xdr:from>
    <xdr:to>
      <xdr:col>8</xdr:col>
      <xdr:colOff>373380</xdr:colOff>
      <xdr:row>45</xdr:row>
      <xdr:rowOff>30480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51460" y="5219700"/>
          <a:ext cx="6324600" cy="2705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350520</xdr:colOff>
      <xdr:row>49</xdr:row>
      <xdr:rowOff>129540</xdr:rowOff>
    </xdr:from>
    <xdr:to>
      <xdr:col>9</xdr:col>
      <xdr:colOff>198120</xdr:colOff>
      <xdr:row>64</xdr:row>
      <xdr:rowOff>152400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50520" y="8823960"/>
          <a:ext cx="6659880" cy="2849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69</xdr:row>
      <xdr:rowOff>137160</xdr:rowOff>
    </xdr:from>
    <xdr:to>
      <xdr:col>9</xdr:col>
      <xdr:colOff>480060</xdr:colOff>
      <xdr:row>86</xdr:row>
      <xdr:rowOff>144780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72440" y="12573000"/>
          <a:ext cx="6819900" cy="3116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68580</xdr:colOff>
      <xdr:row>90</xdr:row>
      <xdr:rowOff>91440</xdr:rowOff>
    </xdr:from>
    <xdr:to>
      <xdr:col>10</xdr:col>
      <xdr:colOff>15240</xdr:colOff>
      <xdr:row>106</xdr:row>
      <xdr:rowOff>30480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64820" y="16367760"/>
          <a:ext cx="6972300" cy="2865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381000</xdr:colOff>
      <xdr:row>110</xdr:row>
      <xdr:rowOff>160020</xdr:rowOff>
    </xdr:from>
    <xdr:to>
      <xdr:col>10</xdr:col>
      <xdr:colOff>137160</xdr:colOff>
      <xdr:row>129</xdr:row>
      <xdr:rowOff>99060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81000" y="19911060"/>
          <a:ext cx="7178040" cy="3413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139</xdr:row>
      <xdr:rowOff>45720</xdr:rowOff>
    </xdr:from>
    <xdr:to>
      <xdr:col>6</xdr:col>
      <xdr:colOff>152400</xdr:colOff>
      <xdr:row>163</xdr:row>
      <xdr:rowOff>152400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41960" y="25648920"/>
          <a:ext cx="4693920" cy="449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169</xdr:row>
      <xdr:rowOff>129540</xdr:rowOff>
    </xdr:from>
    <xdr:to>
      <xdr:col>6</xdr:col>
      <xdr:colOff>91440</xdr:colOff>
      <xdr:row>194</xdr:row>
      <xdr:rowOff>144780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10540" y="31302960"/>
          <a:ext cx="4564380" cy="4587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365760</xdr:colOff>
      <xdr:row>205</xdr:row>
      <xdr:rowOff>91440</xdr:rowOff>
    </xdr:from>
    <xdr:to>
      <xdr:col>6</xdr:col>
      <xdr:colOff>106680</xdr:colOff>
      <xdr:row>231</xdr:row>
      <xdr:rowOff>22860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65760" y="38061900"/>
          <a:ext cx="4724400" cy="468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235</xdr:row>
      <xdr:rowOff>144780</xdr:rowOff>
    </xdr:from>
    <xdr:to>
      <xdr:col>6</xdr:col>
      <xdr:colOff>182880</xdr:colOff>
      <xdr:row>261</xdr:row>
      <xdr:rowOff>121920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19100" y="43868340"/>
          <a:ext cx="4747260" cy="473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144780</xdr:colOff>
      <xdr:row>266</xdr:row>
      <xdr:rowOff>114300</xdr:rowOff>
    </xdr:from>
    <xdr:to>
      <xdr:col>6</xdr:col>
      <xdr:colOff>381418</xdr:colOff>
      <xdr:row>280</xdr:row>
      <xdr:rowOff>106901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41020" y="49590960"/>
          <a:ext cx="4823878" cy="25529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5</xdr:col>
      <xdr:colOff>526171</xdr:colOff>
      <xdr:row>310</xdr:row>
      <xdr:rowOff>167956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96240" y="54429660"/>
          <a:ext cx="4503811" cy="36426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315</xdr:row>
      <xdr:rowOff>0</xdr:rowOff>
    </xdr:from>
    <xdr:to>
      <xdr:col>5</xdr:col>
      <xdr:colOff>190861</xdr:colOff>
      <xdr:row>339</xdr:row>
      <xdr:rowOff>8001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96240" y="58635900"/>
          <a:ext cx="4168501" cy="43971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343</xdr:row>
      <xdr:rowOff>0</xdr:rowOff>
    </xdr:from>
    <xdr:to>
      <xdr:col>6</xdr:col>
      <xdr:colOff>145190</xdr:colOff>
      <xdr:row>359</xdr:row>
      <xdr:rowOff>38357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96240" y="63657480"/>
          <a:ext cx="4732430" cy="29644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365</xdr:row>
      <xdr:rowOff>0</xdr:rowOff>
    </xdr:from>
    <xdr:to>
      <xdr:col>6</xdr:col>
      <xdr:colOff>53742</xdr:colOff>
      <xdr:row>390</xdr:row>
      <xdr:rowOff>46120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96240" y="67581780"/>
          <a:ext cx="4640982" cy="46181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9</xdr:row>
      <xdr:rowOff>68192</xdr:rowOff>
    </xdr:from>
    <xdr:to>
      <xdr:col>8</xdr:col>
      <xdr:colOff>91440</xdr:colOff>
      <xdr:row>34</xdr:row>
      <xdr:rowOff>91439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24840" y="2072252"/>
          <a:ext cx="6316980" cy="45952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594361</xdr:colOff>
      <xdr:row>39</xdr:row>
      <xdr:rowOff>69648</xdr:rowOff>
    </xdr:from>
    <xdr:to>
      <xdr:col>8</xdr:col>
      <xdr:colOff>83821</xdr:colOff>
      <xdr:row>65</xdr:row>
      <xdr:rowOff>38099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94361" y="7758228"/>
          <a:ext cx="6339840" cy="4723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601980</xdr:colOff>
      <xdr:row>70</xdr:row>
      <xdr:rowOff>83820</xdr:rowOff>
    </xdr:from>
    <xdr:to>
      <xdr:col>8</xdr:col>
      <xdr:colOff>37189</xdr:colOff>
      <xdr:row>102</xdr:row>
      <xdr:rowOff>114860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1980" y="13525500"/>
          <a:ext cx="6285589" cy="5883200"/>
        </a:xfrm>
        <a:prstGeom prst="rect">
          <a:avLst/>
        </a:prstGeom>
      </xdr:spPr>
    </xdr:pic>
    <xdr:clientData/>
  </xdr:twoCellAnchor>
  <xdr:twoCellAnchor editAs="oneCell">
    <xdr:from>
      <xdr:col>0</xdr:col>
      <xdr:colOff>518160</xdr:colOff>
      <xdr:row>115</xdr:row>
      <xdr:rowOff>114300</xdr:rowOff>
    </xdr:from>
    <xdr:to>
      <xdr:col>5</xdr:col>
      <xdr:colOff>206148</xdr:colOff>
      <xdr:row>124</xdr:row>
      <xdr:rowOff>15374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18160" y="22082760"/>
          <a:ext cx="4709568" cy="15469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</xdr:colOff>
      <xdr:row>10</xdr:row>
      <xdr:rowOff>0</xdr:rowOff>
    </xdr:from>
    <xdr:to>
      <xdr:col>8</xdr:col>
      <xdr:colOff>83820</xdr:colOff>
      <xdr:row>41</xdr:row>
      <xdr:rowOff>114300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57200" y="1828800"/>
          <a:ext cx="5554980" cy="5783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441960</xdr:colOff>
      <xdr:row>9</xdr:row>
      <xdr:rowOff>167640</xdr:rowOff>
    </xdr:from>
    <xdr:to>
      <xdr:col>16</xdr:col>
      <xdr:colOff>480060</xdr:colOff>
      <xdr:row>45</xdr:row>
      <xdr:rowOff>76200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370320" y="1813560"/>
          <a:ext cx="4914900" cy="6492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46</xdr:row>
      <xdr:rowOff>45720</xdr:rowOff>
    </xdr:from>
    <xdr:to>
      <xdr:col>7</xdr:col>
      <xdr:colOff>556260</xdr:colOff>
      <xdr:row>79</xdr:row>
      <xdr:rowOff>181662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72440" y="8458200"/>
          <a:ext cx="5402580" cy="61709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4</xdr:row>
      <xdr:rowOff>22860</xdr:rowOff>
    </xdr:from>
    <xdr:to>
      <xdr:col>4</xdr:col>
      <xdr:colOff>373380</xdr:colOff>
      <xdr:row>27</xdr:row>
      <xdr:rowOff>152400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49580" y="2484120"/>
          <a:ext cx="3893820" cy="4335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33</xdr:row>
      <xdr:rowOff>38100</xdr:rowOff>
    </xdr:from>
    <xdr:to>
      <xdr:col>3</xdr:col>
      <xdr:colOff>106942</xdr:colOff>
      <xdr:row>57</xdr:row>
      <xdr:rowOff>377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49580" y="7886700"/>
          <a:ext cx="3017782" cy="4351397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62</xdr:row>
      <xdr:rowOff>129540</xdr:rowOff>
    </xdr:from>
    <xdr:to>
      <xdr:col>3</xdr:col>
      <xdr:colOff>106941</xdr:colOff>
      <xdr:row>86</xdr:row>
      <xdr:rowOff>129921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57200" y="13365480"/>
          <a:ext cx="3010161" cy="4389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2</xdr:col>
      <xdr:colOff>526027</xdr:colOff>
      <xdr:row>113</xdr:row>
      <xdr:rowOff>61314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26720" y="16893540"/>
          <a:ext cx="2850127" cy="4084674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118</xdr:row>
      <xdr:rowOff>106680</xdr:rowOff>
    </xdr:from>
    <xdr:to>
      <xdr:col>2</xdr:col>
      <xdr:colOff>99268</xdr:colOff>
      <xdr:row>134</xdr:row>
      <xdr:rowOff>15486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57200" y="22288500"/>
          <a:ext cx="2392888" cy="28348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53340</xdr:colOff>
      <xdr:row>39</xdr:row>
      <xdr:rowOff>15240</xdr:rowOff>
    </xdr:from>
    <xdr:to>
      <xdr:col>1</xdr:col>
      <xdr:colOff>3009900</xdr:colOff>
      <xdr:row>63</xdr:row>
      <xdr:rowOff>106680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62940" y="7315200"/>
          <a:ext cx="2956560" cy="448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4</xdr:row>
      <xdr:rowOff>45720</xdr:rowOff>
    </xdr:from>
    <xdr:to>
      <xdr:col>2</xdr:col>
      <xdr:colOff>403860</xdr:colOff>
      <xdr:row>32</xdr:row>
      <xdr:rowOff>53340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70560" y="861060"/>
          <a:ext cx="3977640" cy="5128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518520</xdr:colOff>
      <xdr:row>103</xdr:row>
      <xdr:rowOff>130075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12969240"/>
          <a:ext cx="4153260" cy="6165115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110</xdr:row>
      <xdr:rowOff>121920</xdr:rowOff>
    </xdr:from>
    <xdr:to>
      <xdr:col>11</xdr:col>
      <xdr:colOff>76200</xdr:colOff>
      <xdr:row>142</xdr:row>
      <xdr:rowOff>53340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25780" y="20490180"/>
          <a:ext cx="9281160" cy="5783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137160</xdr:colOff>
      <xdr:row>148</xdr:row>
      <xdr:rowOff>68580</xdr:rowOff>
    </xdr:from>
    <xdr:to>
      <xdr:col>2</xdr:col>
      <xdr:colOff>579474</xdr:colOff>
      <xdr:row>181</xdr:row>
      <xdr:rowOff>175793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46760" y="27470100"/>
          <a:ext cx="4077054" cy="6142253"/>
        </a:xfrm>
        <a:prstGeom prst="rect">
          <a:avLst/>
        </a:prstGeom>
      </xdr:spPr>
    </xdr:pic>
    <xdr:clientData/>
  </xdr:twoCellAnchor>
  <xdr:twoCellAnchor editAs="oneCell">
    <xdr:from>
      <xdr:col>0</xdr:col>
      <xdr:colOff>594360</xdr:colOff>
      <xdr:row>186</xdr:row>
      <xdr:rowOff>121920</xdr:rowOff>
    </xdr:from>
    <xdr:to>
      <xdr:col>9</xdr:col>
      <xdr:colOff>427444</xdr:colOff>
      <xdr:row>220</xdr:row>
      <xdr:rowOff>168183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94360" y="34640520"/>
          <a:ext cx="8344624" cy="62641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510900</xdr:colOff>
      <xdr:row>260</xdr:row>
      <xdr:rowOff>539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600" y="41833800"/>
          <a:ext cx="4145640" cy="62184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2</xdr:col>
      <xdr:colOff>503279</xdr:colOff>
      <xdr:row>298</xdr:row>
      <xdr:rowOff>107197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00" y="49232820"/>
          <a:ext cx="4138019" cy="59593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aliexpress.com/item/Fashion-Men-Genuine-leather-Travel-Bags-Men-Luggage-Bag-real/32723048108.html?spm=2114.01010108.6.1.VmITnh&amp;s=p" TargetMode="External"/><Relationship Id="rId1" Type="http://schemas.openxmlformats.org/officeDocument/2006/relationships/hyperlink" Target="http://www.johnnyshades.com/collections/executive-collection/products/polarized-wraparound-mens-aluminum-sunglasses-stinger?variant=18843867139" TargetMode="External"/><Relationship Id="rId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bteeful.com/collections/5-pieces-modern-wall-art-canvas/products/home-decor-printed-movie-spider-man-group-painting-room-decor-print-poster-picture-canvas-free-shipping-y002" TargetMode="External"/><Relationship Id="rId2" Type="http://schemas.openxmlformats.org/officeDocument/2006/relationships/hyperlink" Target="https://bteeful.com/products/hd-printed-millennium-falcon-4-pieces-canvas-a" TargetMode="External"/><Relationship Id="rId1" Type="http://schemas.openxmlformats.org/officeDocument/2006/relationships/hyperlink" Target="https://bteeful.com/collections/5-pieces-modern-wall-art-canvas/products/hd-printed-eagles-motorcycle-painting-canvas-print-room-decor-print-poster-picture-canvas-free-shipping-ny-2922" TargetMode="External"/><Relationship Id="rId6" Type="http://schemas.openxmlformats.org/officeDocument/2006/relationships/drawing" Target="../drawings/drawing2.xml"/><Relationship Id="rId5" Type="http://schemas.openxmlformats.org/officeDocument/2006/relationships/printerSettings" Target="../printerSettings/printerSettings2.bin"/><Relationship Id="rId4" Type="http://schemas.openxmlformats.org/officeDocument/2006/relationships/hyperlink" Target="http://inspiringwave.com/products/warcraft-316l-ring?variant=27399555913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mazon.com/Gothic-Guardians-Light-Medieval-Dragons/dp/B00K2B5K7U/ref=pd_sim_201_2?_encoding=UTF8&amp;psc=1&amp;refRID=C8JCZC1YA39P1W5HHVK3" TargetMode="External"/><Relationship Id="rId2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1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5" Type="http://schemas.openxmlformats.org/officeDocument/2006/relationships/drawing" Target="../drawings/drawing4.xml"/><Relationship Id="rId4" Type="http://schemas.openxmlformats.org/officeDocument/2006/relationships/hyperlink" Target="https://www.amazon.com/Gifts-Decor-Medieval-Dragons-Plaque/dp/B008YQ4VQQ/ref=pd_sim_60_2?_encoding=UTF8&amp;psc=1&amp;refRID=9VDZ5XYM06GJHAMKM7K3" TargetMode="Externa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://www.sideshowtoy.com/collectibles/dc-comics-armored-batman-sideshow-collectibles-3004011/" TargetMode="External"/><Relationship Id="rId3" Type="http://schemas.openxmlformats.org/officeDocument/2006/relationships/hyperlink" Target="http://www.sideshowtoy.com/collectibles/marvel-mark-xlv-hot-toys-902424/" TargetMode="External"/><Relationship Id="rId7" Type="http://schemas.openxmlformats.org/officeDocument/2006/relationships/hyperlink" Target="http://www.sideshowtoy.com/collectibles/dc-comics-the-joker-the-dark-knight-sideshow-collectibles-3002511/" TargetMode="External"/><Relationship Id="rId2" Type="http://schemas.openxmlformats.org/officeDocument/2006/relationships/hyperlink" Target="http://www.sideshowtoy.com/collectibles/marvel-mark-xlv-hot-toys-902424/" TargetMode="External"/><Relationship Id="rId1" Type="http://schemas.openxmlformats.org/officeDocument/2006/relationships/hyperlink" Target="http://www.sideshowtoy.com/collectibles/marvel-mark-xlv-hot-toys-902424/" TargetMode="External"/><Relationship Id="rId6" Type="http://schemas.openxmlformats.org/officeDocument/2006/relationships/hyperlink" Target="http://www.sideshowtoy.com/collectibles/masters-of-the-universe-heman-sideshow-collectibles-200459/" TargetMode="External"/><Relationship Id="rId5" Type="http://schemas.openxmlformats.org/officeDocument/2006/relationships/hyperlink" Target="http://www.sideshowtoy.com/collectibles/dc-comics-batman-arkham-asylum-sideshow-collectibles-300289/" TargetMode="External"/><Relationship Id="rId4" Type="http://schemas.openxmlformats.org/officeDocument/2006/relationships/hyperlink" Target="http://www.sideshowtoy.com/collectibles/marvel-mark-xlv-hot-toys-902424/" TargetMode="External"/><Relationship Id="rId9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http://wallpapercraft.net/wow-wallpapers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>
  <dimension ref="B2:W25"/>
  <sheetViews>
    <sheetView tabSelected="1" workbookViewId="0">
      <selection activeCell="B22" sqref="B22"/>
    </sheetView>
  </sheetViews>
  <sheetFormatPr defaultColWidth="8.85546875" defaultRowHeight="15"/>
  <cols>
    <col min="1" max="1" width="4.28515625" style="18" customWidth="1"/>
    <col min="2" max="2" width="15.28515625" style="18" customWidth="1"/>
    <col min="3" max="3" width="21.7109375" style="18" customWidth="1"/>
    <col min="4" max="4" width="7.85546875" style="19" customWidth="1"/>
    <col min="5" max="5" width="13.28515625" style="19" customWidth="1"/>
    <col min="6" max="16384" width="8.85546875" style="18"/>
  </cols>
  <sheetData>
    <row r="2" spans="2:23" s="21" customFormat="1">
      <c r="B2" s="21" t="s">
        <v>81</v>
      </c>
      <c r="D2" s="22"/>
      <c r="E2" s="22"/>
    </row>
    <row r="4" spans="2:23">
      <c r="B4" s="24" t="s">
        <v>102</v>
      </c>
      <c r="C4" s="24" t="s">
        <v>75</v>
      </c>
      <c r="D4" s="25" t="s">
        <v>78</v>
      </c>
      <c r="E4" s="25" t="s">
        <v>83</v>
      </c>
      <c r="F4" s="24" t="s">
        <v>76</v>
      </c>
      <c r="G4" s="26"/>
      <c r="H4" s="26"/>
      <c r="I4" s="26"/>
      <c r="J4" s="26"/>
      <c r="K4" s="26"/>
      <c r="L4" s="26"/>
      <c r="M4" s="26"/>
      <c r="N4" s="26"/>
      <c r="O4" s="26"/>
      <c r="P4" s="26"/>
      <c r="Q4" s="26"/>
      <c r="R4" s="26"/>
      <c r="S4" s="26"/>
      <c r="T4" s="26"/>
      <c r="U4" s="26"/>
      <c r="V4" s="26"/>
      <c r="W4" s="26"/>
    </row>
    <row r="5" spans="2:23">
      <c r="B5" s="18" t="s">
        <v>77</v>
      </c>
      <c r="C5" s="18" t="s">
        <v>80</v>
      </c>
      <c r="D5" s="20">
        <v>0.8</v>
      </c>
      <c r="E5" s="20" t="s">
        <v>84</v>
      </c>
      <c r="F5" s="18" t="s">
        <v>85</v>
      </c>
    </row>
    <row r="6" spans="2:23">
      <c r="B6" s="18" t="s">
        <v>79</v>
      </c>
      <c r="C6" s="18" t="s">
        <v>82</v>
      </c>
      <c r="D6" s="20">
        <v>0.35</v>
      </c>
      <c r="E6" s="19" t="s">
        <v>86</v>
      </c>
      <c r="F6" s="18" t="s">
        <v>87</v>
      </c>
    </row>
    <row r="7" spans="2:23">
      <c r="B7" s="18" t="s">
        <v>88</v>
      </c>
      <c r="C7" s="18" t="s">
        <v>80</v>
      </c>
      <c r="D7" s="20">
        <v>0.85</v>
      </c>
      <c r="E7" s="19" t="s">
        <v>89</v>
      </c>
      <c r="F7" s="18" t="s">
        <v>90</v>
      </c>
    </row>
    <row r="8" spans="2:23">
      <c r="B8" s="18" t="s">
        <v>91</v>
      </c>
      <c r="C8" s="18" t="s">
        <v>82</v>
      </c>
      <c r="D8" s="20">
        <v>0.33</v>
      </c>
      <c r="E8" s="19" t="s">
        <v>92</v>
      </c>
      <c r="F8" s="18" t="s">
        <v>90</v>
      </c>
    </row>
    <row r="9" spans="2:23">
      <c r="B9" s="18" t="s">
        <v>93</v>
      </c>
      <c r="C9" s="18" t="s">
        <v>94</v>
      </c>
      <c r="D9" s="20">
        <v>0.8</v>
      </c>
      <c r="E9" s="19" t="s">
        <v>95</v>
      </c>
      <c r="F9" s="18" t="s">
        <v>96</v>
      </c>
    </row>
    <row r="10" spans="2:23">
      <c r="B10" s="18" t="s">
        <v>104</v>
      </c>
      <c r="C10" s="18" t="s">
        <v>94</v>
      </c>
      <c r="D10" s="20">
        <v>0.3</v>
      </c>
      <c r="E10" s="19">
        <v>182</v>
      </c>
      <c r="F10" s="18" t="s">
        <v>97</v>
      </c>
    </row>
    <row r="11" spans="2:23">
      <c r="B11" s="18" t="s">
        <v>99</v>
      </c>
      <c r="C11" s="18" t="s">
        <v>100</v>
      </c>
      <c r="D11" s="20">
        <v>0.1</v>
      </c>
      <c r="E11" s="19" t="s">
        <v>101</v>
      </c>
      <c r="F11" s="18" t="s">
        <v>103</v>
      </c>
    </row>
    <row r="12" spans="2:23">
      <c r="D12" s="20"/>
    </row>
    <row r="13" spans="2:23">
      <c r="B13" s="24" t="s">
        <v>98</v>
      </c>
    </row>
    <row r="15" spans="2:23">
      <c r="B15" s="18" t="s">
        <v>107</v>
      </c>
      <c r="D15" s="19" t="s">
        <v>108</v>
      </c>
    </row>
    <row r="17" spans="2:5">
      <c r="B17" s="24" t="s">
        <v>109</v>
      </c>
    </row>
    <row r="18" spans="2:5">
      <c r="B18" s="18">
        <v>1800</v>
      </c>
      <c r="C18" s="18" t="s">
        <v>113</v>
      </c>
      <c r="E18" s="19" t="s">
        <v>110</v>
      </c>
    </row>
    <row r="19" spans="2:5">
      <c r="B19" s="18">
        <f>180*3</f>
        <v>540</v>
      </c>
      <c r="C19" s="18" t="s">
        <v>112</v>
      </c>
      <c r="E19" s="19" t="s">
        <v>111</v>
      </c>
    </row>
    <row r="20" spans="2:5">
      <c r="B20" s="18">
        <v>120</v>
      </c>
      <c r="C20" s="18" t="s">
        <v>114</v>
      </c>
    </row>
    <row r="21" spans="2:5">
      <c r="B21" s="18">
        <v>2732</v>
      </c>
      <c r="C21" s="18" t="s">
        <v>117</v>
      </c>
      <c r="E21" s="19" t="s">
        <v>118</v>
      </c>
    </row>
    <row r="22" spans="2:5">
      <c r="B22" s="18">
        <v>2000</v>
      </c>
      <c r="C22" s="18" t="s">
        <v>115</v>
      </c>
    </row>
    <row r="23" spans="2:5">
      <c r="B23" s="18">
        <v>500</v>
      </c>
      <c r="C23" s="18" t="s">
        <v>116</v>
      </c>
    </row>
    <row r="24" spans="2:5">
      <c r="B24" s="27">
        <f>SUM(B18:B23)</f>
        <v>7692</v>
      </c>
    </row>
    <row r="25" spans="2:5">
      <c r="B25" s="18">
        <f>B24/500</f>
        <v>15.384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A1:I372"/>
  <sheetViews>
    <sheetView zoomScaleNormal="100" workbookViewId="0"/>
  </sheetViews>
  <sheetFormatPr defaultColWidth="8.85546875" defaultRowHeight="15"/>
  <cols>
    <col min="1" max="1" width="5.7109375" style="3" customWidth="1"/>
    <col min="2" max="2" width="28.85546875" style="3" customWidth="1"/>
    <col min="3" max="3" width="7" style="3" customWidth="1"/>
    <col min="4" max="4" width="13.28515625" style="4" customWidth="1"/>
    <col min="5" max="16384" width="8.85546875" style="3"/>
  </cols>
  <sheetData>
    <row r="1" spans="2:5" s="11" customFormat="1">
      <c r="B1" s="12"/>
      <c r="D1" s="13"/>
    </row>
    <row r="2" spans="2:5" s="11" customFormat="1">
      <c r="B2" s="14" t="s">
        <v>0</v>
      </c>
      <c r="C2" s="15" t="s">
        <v>42</v>
      </c>
      <c r="D2" s="13"/>
    </row>
    <row r="3" spans="2:5" s="11" customFormat="1">
      <c r="B3" s="14" t="s">
        <v>1</v>
      </c>
      <c r="C3" s="15" t="s">
        <v>43</v>
      </c>
      <c r="D3" s="13"/>
    </row>
    <row r="4" spans="2:5" s="11" customFormat="1">
      <c r="B4" s="14" t="s">
        <v>22</v>
      </c>
      <c r="C4" s="15" t="s">
        <v>43</v>
      </c>
      <c r="D4" s="13"/>
    </row>
    <row r="5" spans="2:5" s="11" customFormat="1">
      <c r="B5" s="14" t="s">
        <v>2</v>
      </c>
      <c r="C5" s="15" t="s">
        <v>43</v>
      </c>
      <c r="D5" s="13"/>
    </row>
    <row r="6" spans="2:5" s="11" customFormat="1">
      <c r="D6" s="13"/>
    </row>
    <row r="7" spans="2:5" s="8" customFormat="1" ht="31.5">
      <c r="B7" s="6" t="s">
        <v>0</v>
      </c>
      <c r="C7" s="6"/>
      <c r="D7" s="7"/>
    </row>
    <row r="9" spans="2:5">
      <c r="C9" s="4" t="s">
        <v>40</v>
      </c>
      <c r="D9" s="4" t="s">
        <v>41</v>
      </c>
    </row>
    <row r="10" spans="2:5" ht="21">
      <c r="B10" s="5" t="s">
        <v>10</v>
      </c>
      <c r="C10" s="5">
        <f>D10*4 + D10*4*80/100</f>
        <v>208.8</v>
      </c>
      <c r="D10" s="4">
        <v>29</v>
      </c>
      <c r="E10" s="2" t="s">
        <v>11</v>
      </c>
    </row>
    <row r="28" spans="2:5">
      <c r="C28" s="4" t="s">
        <v>40</v>
      </c>
      <c r="D28" s="4" t="s">
        <v>41</v>
      </c>
    </row>
    <row r="29" spans="2:5" ht="21">
      <c r="B29" s="5" t="s">
        <v>12</v>
      </c>
      <c r="C29" s="5">
        <f>D29*4 + D29*4*80/100</f>
        <v>201.6</v>
      </c>
      <c r="D29" s="4">
        <v>28</v>
      </c>
      <c r="E29" s="2" t="s">
        <v>13</v>
      </c>
    </row>
    <row r="48" spans="3:4">
      <c r="C48" s="4" t="s">
        <v>40</v>
      </c>
      <c r="D48" s="4" t="s">
        <v>41</v>
      </c>
    </row>
    <row r="49" spans="1:5" ht="21">
      <c r="A49" s="5"/>
      <c r="B49" s="5" t="s">
        <v>14</v>
      </c>
      <c r="C49" s="5">
        <f>D49*4 + D49*4*80/100</f>
        <v>115.2</v>
      </c>
      <c r="D49" s="4">
        <v>16</v>
      </c>
      <c r="E49" s="2" t="s">
        <v>15</v>
      </c>
    </row>
    <row r="50" spans="1:5" ht="21">
      <c r="B50" s="5"/>
      <c r="C50" s="5"/>
    </row>
    <row r="67" spans="2:5">
      <c r="C67" s="4" t="s">
        <v>40</v>
      </c>
      <c r="D67" s="4" t="s">
        <v>41</v>
      </c>
    </row>
    <row r="68" spans="2:5" ht="21">
      <c r="B68" s="5" t="s">
        <v>16</v>
      </c>
      <c r="C68" s="5">
        <f>D68*4 + D68*4*80/100</f>
        <v>180</v>
      </c>
      <c r="D68" s="4">
        <v>25</v>
      </c>
      <c r="E68" s="2" t="s">
        <v>17</v>
      </c>
    </row>
    <row r="89" spans="2:5">
      <c r="C89" s="4" t="s">
        <v>40</v>
      </c>
      <c r="D89" s="4" t="s">
        <v>41</v>
      </c>
    </row>
    <row r="90" spans="2:5" ht="21">
      <c r="B90" s="5" t="s">
        <v>18</v>
      </c>
      <c r="C90" s="5">
        <f>D90*4 + D90*4*80/100</f>
        <v>108</v>
      </c>
      <c r="D90" s="4">
        <v>15</v>
      </c>
      <c r="E90" s="2" t="s">
        <v>19</v>
      </c>
    </row>
    <row r="109" spans="2:5">
      <c r="C109" s="4" t="s">
        <v>40</v>
      </c>
      <c r="D109" s="4" t="s">
        <v>41</v>
      </c>
    </row>
    <row r="110" spans="2:5" ht="21">
      <c r="B110" s="5" t="s">
        <v>20</v>
      </c>
      <c r="C110" s="5">
        <f>D110*4 + D110*4*80/100</f>
        <v>108</v>
      </c>
      <c r="D110" s="4">
        <v>15</v>
      </c>
      <c r="E110" s="2" t="s">
        <v>21</v>
      </c>
    </row>
    <row r="135" spans="2:5" s="8" customFormat="1" ht="31.5">
      <c r="B135" s="6" t="s">
        <v>1</v>
      </c>
      <c r="C135" s="6"/>
      <c r="D135" s="7"/>
    </row>
    <row r="137" spans="2:5">
      <c r="C137" s="4" t="s">
        <v>40</v>
      </c>
      <c r="D137" s="4" t="s">
        <v>41</v>
      </c>
    </row>
    <row r="138" spans="2:5" ht="21">
      <c r="B138" s="5" t="s">
        <v>23</v>
      </c>
      <c r="C138" s="5">
        <f>D138*4 + D138*4*35/100</f>
        <v>210.6</v>
      </c>
      <c r="D138" s="4">
        <v>39</v>
      </c>
      <c r="E138" s="2" t="s">
        <v>24</v>
      </c>
    </row>
    <row r="166" spans="2:5">
      <c r="C166" s="4" t="s">
        <v>40</v>
      </c>
      <c r="D166" s="4" t="s">
        <v>41</v>
      </c>
    </row>
    <row r="167" spans="2:5" ht="21">
      <c r="B167" s="5" t="s">
        <v>25</v>
      </c>
      <c r="C167" s="5">
        <f>D167*4 + D167*4*35/100</f>
        <v>135</v>
      </c>
      <c r="D167" s="4">
        <v>25</v>
      </c>
      <c r="E167" s="2" t="s">
        <v>26</v>
      </c>
    </row>
    <row r="201" spans="2:5" s="8" customFormat="1" ht="31.5">
      <c r="B201" s="6" t="s">
        <v>22</v>
      </c>
      <c r="C201" s="6"/>
      <c r="D201" s="7"/>
    </row>
    <row r="203" spans="2:5">
      <c r="C203" s="4" t="s">
        <v>40</v>
      </c>
      <c r="D203" s="4" t="s">
        <v>41</v>
      </c>
    </row>
    <row r="204" spans="2:5" ht="21">
      <c r="B204" s="5" t="s">
        <v>27</v>
      </c>
      <c r="C204" s="5">
        <f>D204*4 + D204*4*85/100</f>
        <v>74</v>
      </c>
      <c r="D204" s="4">
        <v>10</v>
      </c>
      <c r="E204" s="2" t="s">
        <v>28</v>
      </c>
    </row>
    <row r="233" spans="2:5">
      <c r="C233" s="4" t="s">
        <v>40</v>
      </c>
      <c r="D233" s="4" t="s">
        <v>41</v>
      </c>
    </row>
    <row r="234" spans="2:5" ht="21">
      <c r="B234" s="5" t="s">
        <v>29</v>
      </c>
      <c r="C234" s="5">
        <f>D234*4 + D234*4*60/100</f>
        <v>96</v>
      </c>
      <c r="D234" s="4">
        <v>15</v>
      </c>
      <c r="E234" s="2" t="s">
        <v>30</v>
      </c>
    </row>
    <row r="264" spans="2:5">
      <c r="C264" s="4" t="s">
        <v>40</v>
      </c>
      <c r="D264" s="4" t="s">
        <v>41</v>
      </c>
    </row>
    <row r="265" spans="2:5" ht="21">
      <c r="B265" s="5" t="s">
        <v>31</v>
      </c>
      <c r="C265" s="5">
        <f>D265*4 + D265*4*60/100</f>
        <v>83.2</v>
      </c>
      <c r="D265" s="4">
        <v>13</v>
      </c>
      <c r="E265" s="2" t="s">
        <v>32</v>
      </c>
    </row>
    <row r="287" spans="2:4" s="8" customFormat="1" ht="31.5">
      <c r="B287" s="6" t="s">
        <v>2</v>
      </c>
      <c r="C287" s="6"/>
      <c r="D287" s="7"/>
    </row>
    <row r="289" spans="2:5">
      <c r="C289" s="4" t="s">
        <v>40</v>
      </c>
      <c r="D289" s="4" t="s">
        <v>41</v>
      </c>
    </row>
    <row r="290" spans="2:5" ht="21">
      <c r="B290" s="5" t="s">
        <v>33</v>
      </c>
      <c r="C290" s="5">
        <f>D290*4 + D290*4*33/100</f>
        <v>638.4</v>
      </c>
      <c r="D290" s="4">
        <v>120</v>
      </c>
      <c r="E290" s="2" t="s">
        <v>34</v>
      </c>
    </row>
    <row r="313" spans="2:5">
      <c r="C313" s="4" t="s">
        <v>40</v>
      </c>
      <c r="D313" s="4" t="s">
        <v>41</v>
      </c>
    </row>
    <row r="314" spans="2:5" ht="21">
      <c r="B314" s="5" t="s">
        <v>35</v>
      </c>
      <c r="C314" s="5">
        <f>D314*4 + D314*4*33/100</f>
        <v>707.56</v>
      </c>
      <c r="D314" s="4">
        <v>133</v>
      </c>
      <c r="E314" s="2" t="s">
        <v>36</v>
      </c>
    </row>
    <row r="341" spans="2:5">
      <c r="C341" s="4" t="s">
        <v>40</v>
      </c>
      <c r="D341" s="4" t="s">
        <v>41</v>
      </c>
    </row>
    <row r="342" spans="2:5" ht="21">
      <c r="B342" s="5" t="s">
        <v>35</v>
      </c>
      <c r="C342" s="5">
        <f>D342*4 + D342*4*33/100</f>
        <v>723.52</v>
      </c>
      <c r="D342" s="4">
        <v>136</v>
      </c>
      <c r="E342" s="2" t="s">
        <v>37</v>
      </c>
    </row>
    <row r="362" spans="2:5">
      <c r="C362" s="4" t="s">
        <v>40</v>
      </c>
      <c r="D362" s="4" t="s">
        <v>41</v>
      </c>
    </row>
    <row r="363" spans="2:5" ht="21">
      <c r="B363" s="5" t="s">
        <v>38</v>
      </c>
      <c r="C363" s="5">
        <f>D363*4 + D363*4*33/100</f>
        <v>798</v>
      </c>
      <c r="D363" s="4">
        <v>150</v>
      </c>
      <c r="E363" s="2" t="s">
        <v>39</v>
      </c>
    </row>
    <row r="372" spans="9:9">
      <c r="I372" s="3" t="s">
        <v>44</v>
      </c>
    </row>
  </sheetData>
  <hyperlinks>
    <hyperlink ref="E10" r:id="rId1"/>
    <hyperlink ref="E138" display="https://www.aliexpress.com/item/Violin-watch-quartz-watch-steel-belt-mens-watch-luminous-waterproof-watch-timep-multifunctional-fashion-watch-male/32670293023.html?spm=2114.01010108.3.260.xYxbBJ&amp;ws_ab_test=searchweb0_0,searchweb201602_4_10065_10068_100000"/>
    <hyperlink ref="E204" display="https://www.aliexpress.com/item/Men-Casual-Genuine-Cowhide-Leather-Wallet-Vintage-Design-Small-Coin-Purse-Male-Short-Slim-Zipper-Bifold/32759770714.html?spm=2114.01010108.3.29.CL9N0k&amp;ws_ab_test=searchweb0_0,searchweb201602_4_10065_10068_10000009_10084_100"/>
    <hyperlink ref="E234" display="https://www.aliexpress.com/item/Genuine-Leather-Man-Wallet-Male-Top-Quality-Purse-Multifunction-Men-Wallets-100-Cowhide-Famous-Brand-Short/32677131007.html?spm=2114.01010108.3.83.Sx5Hqe&amp;ws_ab_test=searchweb0_0,searchweb201602_4_10065_10068_10000009_10084_"/>
    <hyperlink ref="E265" display="https://www.aliexpress.com/item/100-top-quality-cow-genuine-leather-men-wallets-luxury-dollar-price-short-style-male-purse-carteira/32445871059.html?spm=2114.01010108.3.227.CL9N0k&amp;ws_ab_test=searchweb0_0,searchweb201602_4_10065_10068_10000009_10084_10083_"/>
    <hyperlink ref="E290" display="https://www.aliexpress.com/item/ROCKCOW-Super-Large-Genuine-Travel-Bag-Italian-Leather-Weekender-Duffle-Bag-DZ07/32415515184.html?spm=2114.01010108.3.79.pASFUp&amp;ws_ab_test=searchweb0_0,searchweb201602_4_10065_10068_10000009_10084_10083_10080_10082_10081_10"/>
    <hyperlink ref="E314" display="https://www.aliexpress.com/item/Super-big-capacity-leather-travel-bag-Super-durable-leather-luggage-bag-men-leather-shoulder-bag-leather/32485877038.html?spm=2114.01010108.3.99.VmITnh&amp;s=p&amp;ws_ab_test=searchweb0_0,searchweb201602_4_10065_10068_10000009_1008"/>
    <hyperlink ref="E342" display="https://www.aliexpress.com/item/Men-s-Crazy-horse-leather-travel-duffle-24-inch-Brown-genuine-leather-travel-bag-Big-vintage/32741286380.html?spm=2114.01010108.3.277.VmITnh&amp;ws_ab_test=searchweb0_0,searchweb201602_4_10065_10068_10000009_10084_10083_10080_1"/>
    <hyperlink ref="E363" r:id="rId2"/>
  </hyperlinks>
  <pageMargins left="0.7" right="0.7" top="0.75" bottom="0.75" header="0.3" footer="0.3"/>
  <pageSetup paperSize="9" orientation="portrait" r:id="rId3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>
  <dimension ref="B1:E114"/>
  <sheetViews>
    <sheetView workbookViewId="0">
      <selection activeCell="B9" sqref="B9"/>
    </sheetView>
  </sheetViews>
  <sheetFormatPr defaultColWidth="8.85546875" defaultRowHeight="15"/>
  <cols>
    <col min="1" max="1" width="8.85546875" style="3"/>
    <col min="2" max="2" width="37.7109375" style="3" customWidth="1"/>
    <col min="3" max="3" width="8.85546875" style="4"/>
    <col min="4" max="16384" width="8.85546875" style="3"/>
  </cols>
  <sheetData>
    <row r="1" spans="2:5" s="11" customFormat="1" ht="13.9" customHeight="1">
      <c r="C1" s="13"/>
    </row>
    <row r="2" spans="2:5" s="11" customFormat="1">
      <c r="B2" s="11" t="s">
        <v>55</v>
      </c>
      <c r="C2" s="13"/>
    </row>
    <row r="3" spans="2:5" s="11" customFormat="1">
      <c r="B3" s="11" t="s">
        <v>3</v>
      </c>
      <c r="C3" s="13"/>
    </row>
    <row r="4" spans="2:5" s="11" customFormat="1">
      <c r="C4" s="13"/>
    </row>
    <row r="5" spans="2:5" s="8" customFormat="1" ht="31.5">
      <c r="B5" s="6" t="s">
        <v>55</v>
      </c>
      <c r="C5" s="7"/>
      <c r="D5" s="7"/>
    </row>
    <row r="7" spans="2:5">
      <c r="C7" s="4" t="s">
        <v>40</v>
      </c>
      <c r="D7" s="4" t="s">
        <v>41</v>
      </c>
      <c r="E7" s="3" t="s">
        <v>53</v>
      </c>
    </row>
    <row r="8" spans="2:5" ht="21">
      <c r="B8" s="5" t="s">
        <v>105</v>
      </c>
      <c r="C8" s="17">
        <f>D8*4 + D8*4*80/100</f>
        <v>410.4</v>
      </c>
      <c r="D8" s="4">
        <v>57</v>
      </c>
      <c r="E8" s="9" t="s">
        <v>54</v>
      </c>
    </row>
    <row r="37" spans="2:5">
      <c r="C37" s="4" t="s">
        <v>40</v>
      </c>
      <c r="D37" s="4" t="s">
        <v>41</v>
      </c>
      <c r="E37" s="3" t="s">
        <v>53</v>
      </c>
    </row>
    <row r="38" spans="2:5" ht="21">
      <c r="B38" s="5" t="s">
        <v>56</v>
      </c>
      <c r="C38" s="17">
        <f>D38*4 + D38*4*80/100</f>
        <v>273.60000000000002</v>
      </c>
      <c r="D38" s="4">
        <v>38</v>
      </c>
      <c r="E38" s="9" t="s">
        <v>57</v>
      </c>
    </row>
    <row r="68" spans="2:5">
      <c r="C68" s="4" t="s">
        <v>40</v>
      </c>
      <c r="D68" s="4" t="s">
        <v>41</v>
      </c>
      <c r="E68" s="3" t="s">
        <v>53</v>
      </c>
    </row>
    <row r="69" spans="2:5" ht="21">
      <c r="B69" s="5" t="s">
        <v>58</v>
      </c>
      <c r="C69" s="17">
        <f>D69*4 + D69*4*80/100</f>
        <v>230.4</v>
      </c>
      <c r="D69" s="4">
        <v>32</v>
      </c>
      <c r="E69" s="9" t="s">
        <v>59</v>
      </c>
    </row>
    <row r="108" spans="2:4">
      <c r="B108" s="16"/>
    </row>
    <row r="111" spans="2:4" s="8" customFormat="1" ht="31.5">
      <c r="B111" s="6" t="s">
        <v>3</v>
      </c>
      <c r="C111" s="7"/>
      <c r="D111" s="7"/>
    </row>
    <row r="113" spans="2:5">
      <c r="C113" s="4" t="s">
        <v>40</v>
      </c>
      <c r="D113" s="4" t="s">
        <v>41</v>
      </c>
    </row>
    <row r="114" spans="2:5" ht="21">
      <c r="B114" s="5" t="s">
        <v>60</v>
      </c>
      <c r="C114" s="17">
        <f>D114*4 + D114*4*30/100</f>
        <v>182</v>
      </c>
      <c r="D114" s="4">
        <v>35</v>
      </c>
      <c r="E114" s="9" t="s">
        <v>61</v>
      </c>
    </row>
  </sheetData>
  <hyperlinks>
    <hyperlink ref="E8" r:id="rId1"/>
    <hyperlink ref="E38" r:id="rId2"/>
    <hyperlink ref="E69" r:id="rId3"/>
    <hyperlink ref="E114" r:id="rId4"/>
  </hyperlinks>
  <pageMargins left="0.7" right="0.7" top="0.75" bottom="0.75" header="0.3" footer="0.3"/>
  <pageSetup paperSize="9" orientation="portrait" r:id="rId5"/>
  <drawing r:id="rId6"/>
</worksheet>
</file>

<file path=xl/worksheets/sheet4.xml><?xml version="1.0" encoding="utf-8"?>
<worksheet xmlns="http://schemas.openxmlformats.org/spreadsheetml/2006/main" xmlns:r="http://schemas.openxmlformats.org/officeDocument/2006/relationships">
  <dimension ref="B1:B8"/>
  <sheetViews>
    <sheetView workbookViewId="0">
      <selection activeCell="B83" sqref="B83"/>
    </sheetView>
  </sheetViews>
  <sheetFormatPr defaultColWidth="8.85546875" defaultRowHeight="15"/>
  <cols>
    <col min="1" max="1" width="5.7109375" style="1" customWidth="1"/>
    <col min="2" max="2" width="27.28515625" style="1" bestFit="1" customWidth="1"/>
    <col min="3" max="16384" width="8.85546875" style="1"/>
  </cols>
  <sheetData>
    <row r="1" spans="2:2" s="11" customFormat="1"/>
    <row r="2" spans="2:2" s="11" customFormat="1">
      <c r="B2" s="11" t="s">
        <v>7</v>
      </c>
    </row>
    <row r="3" spans="2:2" s="11" customFormat="1">
      <c r="B3" s="11" t="s">
        <v>8</v>
      </c>
    </row>
    <row r="4" spans="2:2" s="11" customFormat="1">
      <c r="B4" s="11" t="s">
        <v>9</v>
      </c>
    </row>
    <row r="5" spans="2:2" s="11" customFormat="1">
      <c r="B5" s="11" t="s">
        <v>5</v>
      </c>
    </row>
    <row r="6" spans="2:2" s="11" customFormat="1">
      <c r="B6" s="11" t="s">
        <v>6</v>
      </c>
    </row>
    <row r="7" spans="2:2" s="11" customFormat="1">
      <c r="B7" s="11" t="s">
        <v>4</v>
      </c>
    </row>
    <row r="8" spans="2:2" s="11" customFormat="1"/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B2:E117"/>
  <sheetViews>
    <sheetView workbookViewId="0">
      <selection activeCell="F123" sqref="F123"/>
    </sheetView>
  </sheetViews>
  <sheetFormatPr defaultColWidth="8.85546875" defaultRowHeight="15"/>
  <cols>
    <col min="1" max="1" width="6.28515625" style="3" customWidth="1"/>
    <col min="2" max="2" width="33.85546875" style="3" customWidth="1"/>
    <col min="3" max="16384" width="8.85546875" style="3"/>
  </cols>
  <sheetData>
    <row r="2" spans="2:5">
      <c r="C2" s="4" t="s">
        <v>40</v>
      </c>
      <c r="D2" s="4" t="s">
        <v>41</v>
      </c>
    </row>
    <row r="3" spans="2:5" ht="21">
      <c r="B3" s="5" t="s">
        <v>46</v>
      </c>
      <c r="C3" s="5">
        <f>D3*4 + D3*4*80/100</f>
        <v>648</v>
      </c>
      <c r="D3" s="4">
        <v>90</v>
      </c>
      <c r="E3" s="10" t="s">
        <v>45</v>
      </c>
    </row>
    <row r="30" spans="2:5">
      <c r="C30" s="4" t="s">
        <v>40</v>
      </c>
      <c r="D30" s="4" t="s">
        <v>41</v>
      </c>
    </row>
    <row r="31" spans="2:5" ht="21">
      <c r="B31" s="5" t="s">
        <v>47</v>
      </c>
      <c r="C31" s="5">
        <f>D31*4 + D31*4*80/100</f>
        <v>648</v>
      </c>
      <c r="D31" s="4">
        <v>90</v>
      </c>
      <c r="E31" s="10" t="s">
        <v>45</v>
      </c>
    </row>
    <row r="60" spans="2:5">
      <c r="C60" s="4" t="s">
        <v>40</v>
      </c>
      <c r="D60" s="4" t="s">
        <v>41</v>
      </c>
    </row>
    <row r="61" spans="2:5" ht="21">
      <c r="B61" s="5" t="s">
        <v>48</v>
      </c>
      <c r="C61" s="5">
        <f>D61*4 + D61*4*80/100</f>
        <v>417.6</v>
      </c>
      <c r="D61" s="4">
        <v>58</v>
      </c>
      <c r="E61" s="10" t="s">
        <v>49</v>
      </c>
    </row>
    <row r="89" spans="2:5">
      <c r="C89" s="4" t="s">
        <v>40</v>
      </c>
      <c r="D89" s="4" t="s">
        <v>41</v>
      </c>
    </row>
    <row r="90" spans="2:5" ht="21">
      <c r="B90" s="5" t="s">
        <v>50</v>
      </c>
      <c r="C90" s="5">
        <f>D90*4 + D90*4*80/100</f>
        <v>165.6</v>
      </c>
      <c r="D90" s="4">
        <v>23</v>
      </c>
      <c r="E90" s="9" t="s">
        <v>51</v>
      </c>
    </row>
    <row r="116" spans="2:4">
      <c r="C116" s="4" t="s">
        <v>40</v>
      </c>
      <c r="D116" s="4" t="s">
        <v>41</v>
      </c>
    </row>
    <row r="117" spans="2:4" ht="21">
      <c r="B117" s="5" t="s">
        <v>52</v>
      </c>
      <c r="C117" s="5">
        <f>D117*4 + D117*4*80/100</f>
        <v>158.4</v>
      </c>
      <c r="D117" s="4">
        <v>22</v>
      </c>
    </row>
  </sheetData>
  <hyperlinks>
    <hyperlink ref="E3" r:id="rId1"/>
    <hyperlink ref="E31" r:id="rId2"/>
    <hyperlink ref="E61" r:id="rId3"/>
    <hyperlink ref="E90" r:id="rId4"/>
  </hyperlinks>
  <pageMargins left="0.7" right="0.7" top="0.75" bottom="0.75" header="0.3" footer="0.3"/>
  <drawing r:id="rId5"/>
</worksheet>
</file>

<file path=xl/worksheets/sheet6.xml><?xml version="1.0" encoding="utf-8"?>
<worksheet xmlns="http://schemas.openxmlformats.org/spreadsheetml/2006/main" xmlns:r="http://schemas.openxmlformats.org/officeDocument/2006/relationships">
  <dimension ref="B2:E264"/>
  <sheetViews>
    <sheetView workbookViewId="0">
      <selection activeCell="G11" sqref="G11"/>
    </sheetView>
  </sheetViews>
  <sheetFormatPr defaultColWidth="8.85546875" defaultRowHeight="15"/>
  <cols>
    <col min="1" max="1" width="8.85546875" style="3"/>
    <col min="2" max="2" width="53" style="3" customWidth="1"/>
    <col min="3" max="16384" width="8.85546875" style="3"/>
  </cols>
  <sheetData>
    <row r="2" spans="2:5">
      <c r="C2" s="4" t="s">
        <v>40</v>
      </c>
      <c r="D2" s="4" t="s">
        <v>41</v>
      </c>
    </row>
    <row r="3" spans="2:5" ht="21">
      <c r="B3" s="5" t="s">
        <v>65</v>
      </c>
      <c r="C3" s="5">
        <f>D3*4 + D3*4*30/100</f>
        <v>1840.8</v>
      </c>
      <c r="D3" s="4">
        <v>354</v>
      </c>
      <c r="E3" s="10" t="s">
        <v>62</v>
      </c>
    </row>
    <row r="37" spans="2:5">
      <c r="C37" s="4" t="s">
        <v>40</v>
      </c>
      <c r="D37" s="4" t="s">
        <v>41</v>
      </c>
    </row>
    <row r="38" spans="2:5" ht="21">
      <c r="B38" s="5" t="s">
        <v>63</v>
      </c>
      <c r="C38" s="5">
        <f>D38*4 + D38*4*30/100</f>
        <v>2490.8000000000002</v>
      </c>
      <c r="D38" s="4">
        <v>479</v>
      </c>
      <c r="E38" s="10" t="s">
        <v>62</v>
      </c>
    </row>
    <row r="67" spans="2:5">
      <c r="C67" s="4" t="s">
        <v>40</v>
      </c>
      <c r="D67" s="4" t="s">
        <v>41</v>
      </c>
    </row>
    <row r="68" spans="2:5" ht="21">
      <c r="B68" s="5" t="s">
        <v>64</v>
      </c>
      <c r="C68" s="5">
        <f>D68*4 + D68*4*30/100</f>
        <v>1300</v>
      </c>
      <c r="D68" s="4">
        <v>250</v>
      </c>
      <c r="E68" s="10" t="s">
        <v>62</v>
      </c>
    </row>
    <row r="107" spans="2:5">
      <c r="C107" s="4" t="s">
        <v>40</v>
      </c>
      <c r="D107" s="4" t="s">
        <v>41</v>
      </c>
    </row>
    <row r="108" spans="2:5" ht="21">
      <c r="B108" s="5" t="s">
        <v>66</v>
      </c>
      <c r="C108" s="5">
        <f>D108*4 + D108*4*30/100</f>
        <v>2340</v>
      </c>
      <c r="D108" s="4">
        <v>450</v>
      </c>
      <c r="E108" s="10" t="s">
        <v>62</v>
      </c>
    </row>
    <row r="145" spans="2:5">
      <c r="C145" s="4" t="s">
        <v>40</v>
      </c>
      <c r="D145" s="4" t="s">
        <v>41</v>
      </c>
    </row>
    <row r="146" spans="2:5" ht="21">
      <c r="B146" s="5" t="s">
        <v>67</v>
      </c>
      <c r="C146" s="5">
        <f>D146*4 + D146*4*30/100</f>
        <v>2438.8000000000002</v>
      </c>
      <c r="D146" s="4">
        <v>469</v>
      </c>
      <c r="E146" s="10" t="s">
        <v>68</v>
      </c>
    </row>
    <row r="185" spans="2:5">
      <c r="C185" s="4" t="s">
        <v>40</v>
      </c>
      <c r="D185" s="4" t="s">
        <v>41</v>
      </c>
    </row>
    <row r="186" spans="2:5" ht="21">
      <c r="B186" s="5" t="s">
        <v>69</v>
      </c>
      <c r="C186" s="5">
        <f>D186*4 + D186*4*30/100</f>
        <v>2074.8000000000002</v>
      </c>
      <c r="D186" s="4">
        <v>399</v>
      </c>
      <c r="E186" s="10" t="s">
        <v>70</v>
      </c>
    </row>
    <row r="224" spans="3:4">
      <c r="C224" s="4" t="s">
        <v>40</v>
      </c>
      <c r="D224" s="4" t="s">
        <v>41</v>
      </c>
    </row>
    <row r="225" spans="2:5" ht="21">
      <c r="B225" s="5" t="s">
        <v>71</v>
      </c>
      <c r="C225" s="5">
        <f>D225*4 + D225*4*30/100</f>
        <v>2594.8000000000002</v>
      </c>
      <c r="D225" s="4">
        <v>499</v>
      </c>
      <c r="E225" s="10" t="s">
        <v>72</v>
      </c>
    </row>
    <row r="263" spans="2:5">
      <c r="C263" s="4" t="s">
        <v>40</v>
      </c>
      <c r="D263" s="4" t="s">
        <v>41</v>
      </c>
    </row>
    <row r="264" spans="2:5" ht="21">
      <c r="B264" s="5" t="s">
        <v>73</v>
      </c>
      <c r="C264" s="5">
        <f>D264*4 + D264*4*30/100</f>
        <v>2724.8</v>
      </c>
      <c r="D264" s="4">
        <v>524</v>
      </c>
      <c r="E264" s="10" t="s">
        <v>74</v>
      </c>
    </row>
  </sheetData>
  <hyperlinks>
    <hyperlink ref="E3" r:id="rId1"/>
    <hyperlink ref="E38" r:id="rId2"/>
    <hyperlink ref="E68" r:id="rId3"/>
    <hyperlink ref="E108" r:id="rId4"/>
    <hyperlink ref="E146" r:id="rId5"/>
    <hyperlink ref="E186" r:id="rId6"/>
    <hyperlink ref="E225" r:id="rId7"/>
    <hyperlink ref="E264" r:id="rId8"/>
  </hyperlinks>
  <pageMargins left="0.7" right="0.7" top="0.75" bottom="0.75" header="0.3" footer="0.3"/>
  <drawing r:id="rId9"/>
</worksheet>
</file>

<file path=xl/worksheets/sheet7.xml><?xml version="1.0" encoding="utf-8"?>
<worksheet xmlns="http://schemas.openxmlformats.org/spreadsheetml/2006/main" xmlns:r="http://schemas.openxmlformats.org/officeDocument/2006/relationships">
  <dimension ref="B2"/>
  <sheetViews>
    <sheetView workbookViewId="0">
      <selection activeCell="B5" sqref="B5"/>
    </sheetView>
  </sheetViews>
  <sheetFormatPr defaultColWidth="8.85546875" defaultRowHeight="15"/>
  <cols>
    <col min="1" max="16384" width="8.85546875" style="11"/>
  </cols>
  <sheetData>
    <row r="2" spans="2:2">
      <c r="B2" s="23" t="s">
        <v>106</v>
      </c>
    </row>
  </sheetData>
  <hyperlinks>
    <hyperlink ref="B2" r:id="rId1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Plano</vt:lpstr>
      <vt:lpstr>Barbearias</vt:lpstr>
      <vt:lpstr>Store</vt:lpstr>
      <vt:lpstr>Arcades</vt:lpstr>
      <vt:lpstr>Esculturas</vt:lpstr>
      <vt:lpstr>Heróis</vt:lpstr>
      <vt:lpstr>Impressão de quadros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2017-01-10T01:22:34Z</dcterms:modified>
</cp:coreProperties>
</file>